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pejder\Grupperådsmøde 2021\"/>
    </mc:Choice>
  </mc:AlternateContent>
  <bookViews>
    <workbookView xWindow="0" yWindow="0" windowWidth="20490" windowHeight="7620"/>
  </bookViews>
  <sheets>
    <sheet name="Ark1" sheetId="1" r:id="rId1"/>
  </sheets>
  <definedNames>
    <definedName name="_xlnm.Print_Area" localSheetId="0">'Ark1'!$A$1:$E$52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" l="1"/>
  <c r="D19" i="1"/>
  <c r="D50" i="1"/>
  <c r="D46" i="1"/>
  <c r="B50" i="1" s="1"/>
  <c r="D14" i="1"/>
  <c r="D7" i="1"/>
  <c r="D48" i="1" l="1"/>
  <c r="B46" i="1"/>
  <c r="B14" i="1"/>
  <c r="B48" i="1" l="1"/>
</calcChain>
</file>

<file path=xl/sharedStrings.xml><?xml version="1.0" encoding="utf-8"?>
<sst xmlns="http://schemas.openxmlformats.org/spreadsheetml/2006/main" count="45" uniqueCount="43">
  <si>
    <t>Lokaletilskud</t>
  </si>
  <si>
    <t>Kurser</t>
  </si>
  <si>
    <t>Medlemskontingent</t>
  </si>
  <si>
    <t>Aktivitets-/medlemstilskud</t>
  </si>
  <si>
    <t>Andre offentlige tilskud</t>
  </si>
  <si>
    <t>Arrangementer og aktiviteter</t>
  </si>
  <si>
    <t>Indmeldelsesgebyr</t>
  </si>
  <si>
    <t>Gaver/støtteforening</t>
  </si>
  <si>
    <t>Lotteri/anden indtægt</t>
  </si>
  <si>
    <t>Diverse indtægter</t>
  </si>
  <si>
    <t>Renter</t>
  </si>
  <si>
    <t>Indtægter</t>
  </si>
  <si>
    <t>Korpskontingent</t>
  </si>
  <si>
    <t>Divisionskontingent</t>
  </si>
  <si>
    <t>PR</t>
  </si>
  <si>
    <t>Materiel</t>
  </si>
  <si>
    <t>Udmeldt med gæld</t>
  </si>
  <si>
    <t>Ledermaterialer</t>
  </si>
  <si>
    <t>Alarm</t>
  </si>
  <si>
    <t>Kontorhold</t>
  </si>
  <si>
    <t>Udgifter ifm. lotteri mm</t>
  </si>
  <si>
    <t>Telefon og internet</t>
  </si>
  <si>
    <t>Gaver og repræsentation</t>
  </si>
  <si>
    <t>Bogføring</t>
  </si>
  <si>
    <t>Møder i gruppen</t>
  </si>
  <si>
    <t>Møder uden for gruppen</t>
  </si>
  <si>
    <t>Porto og gebyr</t>
  </si>
  <si>
    <t>Lokaleleje</t>
  </si>
  <si>
    <t>Skatter og afgifter</t>
  </si>
  <si>
    <t>El, vand og varme</t>
  </si>
  <si>
    <t>Forsikringer</t>
  </si>
  <si>
    <t>Rengøring ude og inde</t>
  </si>
  <si>
    <t>Diverse udgifter</t>
  </si>
  <si>
    <t>Udgifter</t>
  </si>
  <si>
    <t>Resultat</t>
  </si>
  <si>
    <t>Renter/gebyr</t>
  </si>
  <si>
    <t>Kursustilskud</t>
  </si>
  <si>
    <t>Ture, lejre, grenaktiviteter</t>
  </si>
  <si>
    <t>Vedligeholdelse Spejdercenteret, både og havn</t>
  </si>
  <si>
    <t>BUDGET 2021</t>
  </si>
  <si>
    <t>Ekstraordinære udgifter for 2021: Sommerlejr i Østrig</t>
  </si>
  <si>
    <t>Hyttebyggeri (Toiletbygning/Spejderhaven)</t>
  </si>
  <si>
    <t>REGNSKAB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</si>
</sst>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0" fillId="2" borderId="1" xfId="0" applyFill="1" applyBorder="1"/>
    <xf numFmtId="3" fontId="4" fillId="2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3" fontId="0" fillId="0" borderId="0" xfId="0" applyNumberForma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topLeftCell="A35" zoomScaleNormal="100" zoomScaleSheetLayoutView="100" workbookViewId="0">
      <selection activeCell="D2" sqref="D2"/>
    </sheetView>
  </sheetViews>
  <sheetFormatPr defaultRowHeight="15" x14ac:dyDescent="0.25"/>
  <cols>
    <col min="1" max="1" width="59.42578125" customWidth="1"/>
    <col min="2" max="2" width="14.28515625" style="1" customWidth="1"/>
    <col min="3" max="3" width="8.85546875" style="1" customWidth="1"/>
    <col min="4" max="4" width="17.5703125" style="1" customWidth="1"/>
    <col min="6" max="6" width="55.5703125" customWidth="1"/>
  </cols>
  <sheetData>
    <row r="1" spans="1:5" x14ac:dyDescent="0.25">
      <c r="A1" s="4"/>
      <c r="B1" s="5" t="s">
        <v>39</v>
      </c>
      <c r="C1" s="5"/>
      <c r="D1" s="5" t="s">
        <v>42</v>
      </c>
      <c r="E1" s="4"/>
    </row>
    <row r="2" spans="1:5" x14ac:dyDescent="0.25">
      <c r="A2" s="6" t="s">
        <v>2</v>
      </c>
      <c r="B2" s="5">
        <v>90000</v>
      </c>
      <c r="C2" s="5"/>
      <c r="D2" s="13">
        <v>91908</v>
      </c>
      <c r="E2" s="4"/>
    </row>
    <row r="3" spans="1:5" x14ac:dyDescent="0.25">
      <c r="A3" s="6" t="s">
        <v>0</v>
      </c>
      <c r="B3" s="5">
        <v>75000</v>
      </c>
      <c r="C3" s="5"/>
      <c r="D3" s="13">
        <v>137544</v>
      </c>
      <c r="E3" s="4"/>
    </row>
    <row r="4" spans="1:5" x14ac:dyDescent="0.25">
      <c r="A4" s="6" t="s">
        <v>3</v>
      </c>
      <c r="B4" s="5">
        <v>20000</v>
      </c>
      <c r="C4" s="5"/>
      <c r="D4" s="13">
        <v>42996</v>
      </c>
      <c r="E4" s="4"/>
    </row>
    <row r="5" spans="1:5" x14ac:dyDescent="0.25">
      <c r="A5" s="6" t="s">
        <v>36</v>
      </c>
      <c r="B5" s="5">
        <v>2000</v>
      </c>
      <c r="C5" s="5"/>
      <c r="D5" s="13">
        <v>3043</v>
      </c>
      <c r="E5" s="4"/>
    </row>
    <row r="6" spans="1:5" x14ac:dyDescent="0.25">
      <c r="A6" s="6" t="s">
        <v>4</v>
      </c>
      <c r="B6" s="5">
        <v>0</v>
      </c>
      <c r="C6" s="5"/>
      <c r="D6" s="13">
        <v>6504</v>
      </c>
      <c r="E6" s="4"/>
    </row>
    <row r="7" spans="1:5" x14ac:dyDescent="0.25">
      <c r="A7" s="4" t="s">
        <v>37</v>
      </c>
      <c r="B7" s="5">
        <v>0</v>
      </c>
      <c r="C7" s="5"/>
      <c r="D7" s="13">
        <f>-2150+50</f>
        <v>-2100</v>
      </c>
      <c r="E7" s="4"/>
    </row>
    <row r="8" spans="1:5" x14ac:dyDescent="0.25">
      <c r="A8" s="6" t="s">
        <v>5</v>
      </c>
      <c r="B8" s="5">
        <v>0</v>
      </c>
      <c r="C8" s="5"/>
      <c r="D8" s="13">
        <v>300</v>
      </c>
      <c r="E8" s="4"/>
    </row>
    <row r="9" spans="1:5" x14ac:dyDescent="0.25">
      <c r="A9" s="6" t="s">
        <v>6</v>
      </c>
      <c r="B9" s="5">
        <v>1000</v>
      </c>
      <c r="C9" s="5"/>
      <c r="D9" s="13">
        <v>1458.5</v>
      </c>
      <c r="E9" s="4"/>
    </row>
    <row r="10" spans="1:5" x14ac:dyDescent="0.25">
      <c r="A10" s="6" t="s">
        <v>7</v>
      </c>
      <c r="B10" s="5">
        <v>0</v>
      </c>
      <c r="C10" s="5"/>
      <c r="D10" s="13">
        <v>0</v>
      </c>
      <c r="E10" s="4"/>
    </row>
    <row r="11" spans="1:5" x14ac:dyDescent="0.25">
      <c r="A11" s="6" t="s">
        <v>8</v>
      </c>
      <c r="B11" s="5">
        <v>15000</v>
      </c>
      <c r="C11" s="5"/>
      <c r="D11" s="13">
        <v>22687</v>
      </c>
      <c r="E11" s="4"/>
    </row>
    <row r="12" spans="1:5" x14ac:dyDescent="0.25">
      <c r="A12" s="6" t="s">
        <v>9</v>
      </c>
      <c r="B12" s="5">
        <v>35000</v>
      </c>
      <c r="C12" s="5"/>
      <c r="D12" s="13">
        <v>35861</v>
      </c>
      <c r="E12" s="4"/>
    </row>
    <row r="13" spans="1:5" x14ac:dyDescent="0.25">
      <c r="A13" s="6" t="s">
        <v>10</v>
      </c>
      <c r="B13" s="5">
        <v>150</v>
      </c>
      <c r="C13" s="5"/>
      <c r="D13" s="13">
        <v>747</v>
      </c>
      <c r="E13" s="4"/>
    </row>
    <row r="14" spans="1:5" x14ac:dyDescent="0.25">
      <c r="A14" s="8" t="s">
        <v>11</v>
      </c>
      <c r="B14" s="9">
        <f>SUM(B2:B13)</f>
        <v>238150</v>
      </c>
      <c r="C14" s="9"/>
      <c r="D14" s="10">
        <f>SUM(D2:D13)</f>
        <v>340948.5</v>
      </c>
      <c r="E14" s="11"/>
    </row>
    <row r="15" spans="1:5" x14ac:dyDescent="0.25">
      <c r="A15" s="6"/>
      <c r="B15" s="5"/>
      <c r="C15" s="5"/>
      <c r="D15" s="7"/>
      <c r="E15" s="4"/>
    </row>
    <row r="16" spans="1:5" x14ac:dyDescent="0.25">
      <c r="A16" s="6"/>
      <c r="B16" s="5"/>
      <c r="C16" s="5"/>
      <c r="D16" s="7"/>
      <c r="E16" s="4"/>
    </row>
    <row r="17" spans="1:6" x14ac:dyDescent="0.25">
      <c r="A17" s="6" t="s">
        <v>12</v>
      </c>
      <c r="B17" s="5">
        <v>34000</v>
      </c>
      <c r="C17" s="5"/>
      <c r="D17" s="7">
        <v>33915</v>
      </c>
      <c r="E17" s="4"/>
    </row>
    <row r="18" spans="1:6" x14ac:dyDescent="0.25">
      <c r="A18" s="6" t="s">
        <v>13</v>
      </c>
      <c r="B18" s="5">
        <v>8000</v>
      </c>
      <c r="C18" s="5"/>
      <c r="D18" s="7">
        <v>7925</v>
      </c>
      <c r="E18" s="4"/>
    </row>
    <row r="19" spans="1:6" x14ac:dyDescent="0.25">
      <c r="A19" s="4" t="s">
        <v>37</v>
      </c>
      <c r="B19" s="5">
        <v>35000</v>
      </c>
      <c r="C19" s="5"/>
      <c r="D19" s="7">
        <f>1447.13+8675.43+2285.5+3814.34+13055.72+13615.35+3616.26</f>
        <v>46509.73</v>
      </c>
      <c r="E19" s="4"/>
    </row>
    <row r="20" spans="1:6" x14ac:dyDescent="0.25">
      <c r="A20" s="6" t="s">
        <v>14</v>
      </c>
      <c r="B20" s="5">
        <v>250</v>
      </c>
      <c r="C20" s="5"/>
      <c r="D20" s="7">
        <v>0</v>
      </c>
      <c r="E20" s="4"/>
    </row>
    <row r="21" spans="1:6" x14ac:dyDescent="0.25">
      <c r="A21" s="6" t="s">
        <v>15</v>
      </c>
      <c r="B21" s="5">
        <v>15000</v>
      </c>
      <c r="C21" s="5"/>
      <c r="D21" s="7">
        <v>54164.09</v>
      </c>
      <c r="E21" s="4"/>
      <c r="F21" s="14"/>
    </row>
    <row r="22" spans="1:6" x14ac:dyDescent="0.25">
      <c r="A22" s="6" t="s">
        <v>16</v>
      </c>
      <c r="B22" s="5">
        <v>0</v>
      </c>
      <c r="C22" s="5"/>
      <c r="D22" s="7">
        <v>0</v>
      </c>
      <c r="E22" s="4"/>
    </row>
    <row r="23" spans="1:6" x14ac:dyDescent="0.25">
      <c r="A23" s="6" t="s">
        <v>1</v>
      </c>
      <c r="B23" s="5">
        <v>5000</v>
      </c>
      <c r="C23" s="5"/>
      <c r="D23" s="7">
        <v>-4110</v>
      </c>
      <c r="E23" s="4"/>
    </row>
    <row r="24" spans="1:6" x14ac:dyDescent="0.25">
      <c r="A24" s="6" t="s">
        <v>17</v>
      </c>
      <c r="B24" s="5">
        <v>1000</v>
      </c>
      <c r="C24" s="5"/>
      <c r="D24" s="7">
        <v>0</v>
      </c>
      <c r="E24" s="4"/>
    </row>
    <row r="25" spans="1:6" x14ac:dyDescent="0.25">
      <c r="A25" s="6" t="s">
        <v>18</v>
      </c>
      <c r="B25" s="5">
        <v>10000</v>
      </c>
      <c r="C25" s="5"/>
      <c r="D25" s="7">
        <v>11243.13</v>
      </c>
      <c r="E25" s="4"/>
    </row>
    <row r="26" spans="1:6" x14ac:dyDescent="0.25">
      <c r="A26" s="6" t="s">
        <v>19</v>
      </c>
      <c r="B26" s="5">
        <v>500</v>
      </c>
      <c r="C26" s="5"/>
      <c r="D26" s="7">
        <v>309.55</v>
      </c>
      <c r="E26" s="4"/>
    </row>
    <row r="27" spans="1:6" x14ac:dyDescent="0.25">
      <c r="A27" s="6" t="s">
        <v>20</v>
      </c>
      <c r="B27" s="5">
        <v>10000</v>
      </c>
      <c r="C27" s="5"/>
      <c r="D27" s="7">
        <v>14202.5</v>
      </c>
      <c r="E27" s="4"/>
    </row>
    <row r="28" spans="1:6" x14ac:dyDescent="0.25">
      <c r="A28" s="6" t="s">
        <v>21</v>
      </c>
      <c r="B28" s="5">
        <v>1100</v>
      </c>
      <c r="C28" s="5"/>
      <c r="D28" s="7">
        <v>1428</v>
      </c>
      <c r="E28" s="4"/>
    </row>
    <row r="29" spans="1:6" x14ac:dyDescent="0.25">
      <c r="A29" s="6" t="s">
        <v>22</v>
      </c>
      <c r="B29" s="5">
        <v>1000</v>
      </c>
      <c r="C29" s="5"/>
      <c r="D29" s="7">
        <v>505.85</v>
      </c>
      <c r="E29" s="4"/>
    </row>
    <row r="30" spans="1:6" x14ac:dyDescent="0.25">
      <c r="A30" s="6" t="s">
        <v>23</v>
      </c>
      <c r="B30" s="5">
        <v>12000</v>
      </c>
      <c r="C30" s="5"/>
      <c r="D30" s="7">
        <v>12000</v>
      </c>
      <c r="E30" s="4"/>
    </row>
    <row r="31" spans="1:6" x14ac:dyDescent="0.25">
      <c r="A31" s="6" t="s">
        <v>24</v>
      </c>
      <c r="B31" s="5">
        <v>7000</v>
      </c>
      <c r="C31" s="5"/>
      <c r="D31" s="7">
        <v>5891.33</v>
      </c>
      <c r="E31" s="4"/>
    </row>
    <row r="32" spans="1:6" x14ac:dyDescent="0.25">
      <c r="A32" s="6" t="s">
        <v>25</v>
      </c>
      <c r="B32" s="5">
        <v>3000</v>
      </c>
      <c r="C32" s="5"/>
      <c r="D32" s="7">
        <v>1274</v>
      </c>
      <c r="E32" s="4"/>
    </row>
    <row r="33" spans="1:5" x14ac:dyDescent="0.25">
      <c r="A33" s="6" t="s">
        <v>26</v>
      </c>
      <c r="B33" s="5">
        <v>3000</v>
      </c>
      <c r="C33" s="5"/>
      <c r="D33" s="7">
        <v>2693.87</v>
      </c>
      <c r="E33" s="4"/>
    </row>
    <row r="34" spans="1:5" x14ac:dyDescent="0.25">
      <c r="A34" s="6" t="s">
        <v>5</v>
      </c>
      <c r="B34" s="5">
        <v>4000</v>
      </c>
      <c r="C34" s="5"/>
      <c r="D34" s="7">
        <v>4154.5</v>
      </c>
      <c r="E34" s="4"/>
    </row>
    <row r="35" spans="1:5" x14ac:dyDescent="0.25">
      <c r="A35" s="6" t="s">
        <v>35</v>
      </c>
      <c r="B35" s="5">
        <v>3000</v>
      </c>
      <c r="C35" s="5"/>
      <c r="D35" s="7">
        <v>4317.1400000000003</v>
      </c>
      <c r="E35" s="4"/>
    </row>
    <row r="36" spans="1:5" x14ac:dyDescent="0.25">
      <c r="A36" s="6" t="s">
        <v>27</v>
      </c>
      <c r="B36" s="5">
        <v>35000</v>
      </c>
      <c r="C36" s="5"/>
      <c r="D36" s="7">
        <v>22460</v>
      </c>
      <c r="E36" s="4"/>
    </row>
    <row r="37" spans="1:5" x14ac:dyDescent="0.25">
      <c r="A37" s="6" t="s">
        <v>28</v>
      </c>
      <c r="B37" s="5">
        <v>150</v>
      </c>
      <c r="C37" s="5"/>
      <c r="D37" s="7">
        <v>1658.78</v>
      </c>
      <c r="E37" s="4"/>
    </row>
    <row r="38" spans="1:5" x14ac:dyDescent="0.25">
      <c r="A38" s="6" t="s">
        <v>38</v>
      </c>
      <c r="B38" s="5">
        <v>25000</v>
      </c>
      <c r="C38" s="5"/>
      <c r="D38" s="7">
        <v>23791.1</v>
      </c>
      <c r="E38" s="4"/>
    </row>
    <row r="39" spans="1:5" x14ac:dyDescent="0.25">
      <c r="A39" s="6" t="s">
        <v>29</v>
      </c>
      <c r="B39" s="5">
        <v>45000</v>
      </c>
      <c r="C39" s="5"/>
      <c r="D39" s="7">
        <v>42832.32</v>
      </c>
      <c r="E39" s="4"/>
    </row>
    <row r="40" spans="1:5" x14ac:dyDescent="0.25">
      <c r="A40" s="6" t="s">
        <v>30</v>
      </c>
      <c r="B40" s="5">
        <v>20000</v>
      </c>
      <c r="C40" s="5"/>
      <c r="D40" s="7">
        <v>19829.41</v>
      </c>
      <c r="E40" s="4"/>
    </row>
    <row r="41" spans="1:5" x14ac:dyDescent="0.25">
      <c r="A41" s="6" t="s">
        <v>31</v>
      </c>
      <c r="B41" s="5">
        <v>7000</v>
      </c>
      <c r="C41" s="5"/>
      <c r="D41" s="7">
        <v>7138.7</v>
      </c>
      <c r="E41" s="4"/>
    </row>
    <row r="42" spans="1:5" x14ac:dyDescent="0.25">
      <c r="A42" s="6" t="s">
        <v>41</v>
      </c>
      <c r="B42" s="5">
        <f>320000-50000</f>
        <v>270000</v>
      </c>
      <c r="C42" s="5"/>
      <c r="D42" s="7">
        <v>50000</v>
      </c>
      <c r="E42" s="4"/>
    </row>
    <row r="43" spans="1:5" x14ac:dyDescent="0.25">
      <c r="A43" s="6"/>
      <c r="B43" s="5"/>
      <c r="C43" s="5"/>
      <c r="D43" s="7"/>
      <c r="E43" s="4"/>
    </row>
    <row r="44" spans="1:5" x14ac:dyDescent="0.25">
      <c r="A44" s="6" t="s">
        <v>32</v>
      </c>
      <c r="B44" s="5">
        <v>5000</v>
      </c>
      <c r="C44" s="5"/>
      <c r="D44" s="7">
        <v>5383.1</v>
      </c>
      <c r="E44" s="4"/>
    </row>
    <row r="45" spans="1:5" x14ac:dyDescent="0.25">
      <c r="A45" s="6" t="s">
        <v>40</v>
      </c>
      <c r="B45" s="5">
        <v>75000</v>
      </c>
      <c r="C45" s="5"/>
      <c r="D45" s="7"/>
      <c r="E45" s="4"/>
    </row>
    <row r="46" spans="1:5" x14ac:dyDescent="0.25">
      <c r="A46" s="8" t="s">
        <v>33</v>
      </c>
      <c r="B46" s="9">
        <f>SUM(B17:B45)</f>
        <v>635000</v>
      </c>
      <c r="C46" s="9"/>
      <c r="D46" s="9">
        <f>SUM(D17:D45)</f>
        <v>369517.1</v>
      </c>
      <c r="E46" s="4"/>
    </row>
    <row r="47" spans="1:5" x14ac:dyDescent="0.25">
      <c r="A47" s="4"/>
      <c r="B47" s="5"/>
      <c r="C47" s="5"/>
      <c r="D47" s="7"/>
      <c r="E47" s="4"/>
    </row>
    <row r="48" spans="1:5" x14ac:dyDescent="0.25">
      <c r="A48" s="8" t="s">
        <v>34</v>
      </c>
      <c r="B48" s="12">
        <f>B14-B46</f>
        <v>-396850</v>
      </c>
      <c r="C48" s="12"/>
      <c r="D48" s="12">
        <f>D14-D46</f>
        <v>-28568.599999999977</v>
      </c>
      <c r="E48" s="4"/>
    </row>
    <row r="49" spans="1:5" x14ac:dyDescent="0.25">
      <c r="A49" s="4"/>
      <c r="B49" s="5"/>
      <c r="C49" s="5"/>
      <c r="D49" s="7"/>
      <c r="E49" s="4"/>
    </row>
    <row r="50" spans="1:5" x14ac:dyDescent="0.25">
      <c r="A50" s="4"/>
      <c r="B50" s="5">
        <f>D50-D46</f>
        <v>0</v>
      </c>
      <c r="C50" s="5"/>
      <c r="D50" s="7">
        <f>369517.1</f>
        <v>369517.1</v>
      </c>
      <c r="E50" s="4"/>
    </row>
    <row r="51" spans="1:5" x14ac:dyDescent="0.25">
      <c r="A51" s="4"/>
      <c r="B51" s="5"/>
      <c r="C51" s="5"/>
      <c r="D51" s="7"/>
      <c r="E51" s="4"/>
    </row>
    <row r="52" spans="1:5" x14ac:dyDescent="0.25">
      <c r="A52" s="4"/>
      <c r="B52" s="5"/>
      <c r="C52" s="5"/>
      <c r="D52" s="7"/>
      <c r="E52" s="4"/>
    </row>
    <row r="53" spans="1:5" x14ac:dyDescent="0.25">
      <c r="D53" s="2"/>
    </row>
    <row r="54" spans="1:5" x14ac:dyDescent="0.25">
      <c r="D54" s="2"/>
    </row>
    <row r="55" spans="1:5" x14ac:dyDescent="0.25">
      <c r="D55" s="2"/>
    </row>
    <row r="56" spans="1:5" x14ac:dyDescent="0.25">
      <c r="D56" s="2"/>
    </row>
    <row r="57" spans="1:5" x14ac:dyDescent="0.25">
      <c r="D57" s="3"/>
    </row>
  </sheetData>
  <pageMargins left="0.7" right="0.7" top="0.75" bottom="0.75" header="0.3" footer="0.3"/>
  <pageSetup paperSize="9" scale="5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Graae</dc:creator>
  <cp:lastModifiedBy>Andersen, Martin Andre'</cp:lastModifiedBy>
  <cp:lastPrinted>2020-01-20T15:56:48Z</cp:lastPrinted>
  <dcterms:created xsi:type="dcterms:W3CDTF">2017-01-20T16:00:33Z</dcterms:created>
  <dcterms:modified xsi:type="dcterms:W3CDTF">2021-04-05T16:17:35Z</dcterms:modified>
</cp:coreProperties>
</file>